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-da-Transparencia\2019\"/>
    </mc:Choice>
  </mc:AlternateContent>
  <xr:revisionPtr revIDLastSave="0" documentId="13_ncr:1_{8DBBD5FA-E819-4CAF-A71F-476BFF4998BE}" xr6:coauthVersionLast="43" xr6:coauthVersionMax="43" xr10:uidLastSave="{00000000-0000-0000-0000-000000000000}"/>
  <bookViews>
    <workbookView xWindow="-120" yWindow="-120" windowWidth="24240" windowHeight="13140" tabRatio="923" xr2:uid="{00000000-000D-0000-FFFF-FFFF00000000}"/>
  </bookViews>
  <sheets>
    <sheet name="Ativo" sheetId="1" r:id="rId1"/>
    <sheet name="Passivo" sheetId="2" r:id="rId2"/>
    <sheet name="DRE" sheetId="3" r:id="rId3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E23" i="2" l="1"/>
  <c r="E8" i="2" l="1"/>
  <c r="E10" i="2"/>
  <c r="E23" i="1"/>
  <c r="E10" i="1"/>
  <c r="C23" i="1" l="1"/>
  <c r="C31" i="1" l="1"/>
  <c r="E23" i="3" l="1"/>
  <c r="E12" i="3"/>
  <c r="E14" i="3"/>
  <c r="E32" i="2"/>
  <c r="C23" i="3" l="1"/>
  <c r="E21" i="3" l="1"/>
  <c r="E27" i="3" s="1"/>
  <c r="E29" i="3" s="1"/>
  <c r="C14" i="3" l="1"/>
  <c r="C35" i="1"/>
  <c r="C22" i="1" l="1"/>
  <c r="E6" i="3" l="1"/>
  <c r="C6" i="3"/>
  <c r="C8" i="2"/>
  <c r="B3" i="2" l="1"/>
  <c r="E37" i="2" l="1"/>
  <c r="E35" i="1"/>
  <c r="E31" i="1"/>
  <c r="E22" i="1" l="1"/>
  <c r="E39" i="1" l="1"/>
  <c r="C12" i="3" l="1"/>
  <c r="C21" i="3" s="1"/>
  <c r="C27" i="3" s="1"/>
  <c r="C29" i="3" s="1"/>
  <c r="C23" i="2" l="1"/>
  <c r="C10" i="1"/>
  <c r="C10" i="2" l="1"/>
  <c r="C32" i="2" l="1"/>
  <c r="C37" i="2" l="1"/>
  <c r="C39" i="1"/>
</calcChain>
</file>

<file path=xl/sharedStrings.xml><?xml version="1.0" encoding="utf-8"?>
<sst xmlns="http://schemas.openxmlformats.org/spreadsheetml/2006/main" count="91" uniqueCount="66">
  <si>
    <t>ATIVO</t>
  </si>
  <si>
    <t>CIRCULANTE</t>
  </si>
  <si>
    <t>Adiantamentos</t>
  </si>
  <si>
    <t>Estoques</t>
  </si>
  <si>
    <t>Acordo IMA - PMC</t>
  </si>
  <si>
    <t>NÃO CIRCULANTE</t>
  </si>
  <si>
    <t>Imobilizado</t>
  </si>
  <si>
    <t>Intangível</t>
  </si>
  <si>
    <t>ATIVO TOTAL</t>
  </si>
  <si>
    <t>(-) Depreciação Acumulada</t>
  </si>
  <si>
    <t>(-) Amortização Acumulada</t>
  </si>
  <si>
    <t>Caixa e equivalentes de caixa</t>
  </si>
  <si>
    <t>Contas a receber de clientes</t>
  </si>
  <si>
    <t>(Em reais)</t>
  </si>
  <si>
    <t>Realizável a longo prazo</t>
  </si>
  <si>
    <t>Tributos a recuperar</t>
  </si>
  <si>
    <t>Despesas antecipadas</t>
  </si>
  <si>
    <t>Direitos de terceiros</t>
  </si>
  <si>
    <t>PASSIVO</t>
  </si>
  <si>
    <t>Fornecedores</t>
  </si>
  <si>
    <t>Salários e obrigações sociais</t>
  </si>
  <si>
    <t>Obrigações sociais - parcelamentos</t>
  </si>
  <si>
    <t>Obrigações tributárias</t>
  </si>
  <si>
    <t>Obrigações tributárias - parcelamentos</t>
  </si>
  <si>
    <t>Outras obrigações</t>
  </si>
  <si>
    <t>Dividendos e participações</t>
  </si>
  <si>
    <t>Impostos e contribuições diferidos</t>
  </si>
  <si>
    <t>PATRIMÔNIO LÍQUIDO</t>
  </si>
  <si>
    <t>PASSIVO E PATRIMÔNIO LÍQUIDO TOTAL</t>
  </si>
  <si>
    <t>Capital social</t>
  </si>
  <si>
    <t>Receita líquida dos serviços</t>
  </si>
  <si>
    <t>Custos dos serviços prestados</t>
  </si>
  <si>
    <t>Lucro bruto</t>
  </si>
  <si>
    <t>Outras receitas (despesas) operacionais</t>
  </si>
  <si>
    <t>Reversão de Provisões</t>
  </si>
  <si>
    <t>Provisão de Contingências</t>
  </si>
  <si>
    <t>Outras Receitas (Despesas)</t>
  </si>
  <si>
    <t>Resultado operacional antes do resultado financeiro</t>
  </si>
  <si>
    <t>INFORMÁTICA DE MUNICÍPIOS ASSOCIADOS S.A. - IMA</t>
  </si>
  <si>
    <t>Administrativas</t>
  </si>
  <si>
    <t>Receitas Financeiras</t>
  </si>
  <si>
    <t>Despesas Financeiras</t>
  </si>
  <si>
    <t>Despesas tributárias</t>
  </si>
  <si>
    <t>Resultado líquido das receitas (despesas) financeiras</t>
  </si>
  <si>
    <t>Lucro (prejuízo) operacional antes dos tributos</t>
  </si>
  <si>
    <t>Tributos à restituir</t>
  </si>
  <si>
    <t>(-) Provisão créditos de liquidação duvidosa</t>
  </si>
  <si>
    <t>Depósitos judiciais</t>
  </si>
  <si>
    <t>Provisão para contingências</t>
  </si>
  <si>
    <t>Prejuízo líquido do exercício</t>
  </si>
  <si>
    <t>Capital a integralizar</t>
  </si>
  <si>
    <t>Prejuízos acumulados</t>
  </si>
  <si>
    <t>Prejuízo líquido por ação</t>
  </si>
  <si>
    <t>Acordos trabalhistas - parcelamentos</t>
  </si>
  <si>
    <t>BALANÇO PATRIMONIAL</t>
  </si>
  <si>
    <t>DEMONSTRAÇÃO DE RESULTADOS</t>
  </si>
  <si>
    <t>Contratos com clientes</t>
  </si>
  <si>
    <t>Obrigações com clientes</t>
  </si>
  <si>
    <t>Ativos especiais</t>
  </si>
  <si>
    <t xml:space="preserve">Obrigações Sociais </t>
  </si>
  <si>
    <t/>
  </si>
  <si>
    <t>Reconciliado NBC TG 47   nota 2.3</t>
  </si>
  <si>
    <t>FERNANDO EDUARDO MONTEIRO DE CARVALHO GARNERO</t>
  </si>
  <si>
    <t xml:space="preserve"> DIRETOR PRESIDENTE </t>
  </si>
  <si>
    <t>ANA MARIA CARDOSO DE OLIVEIRA MORAES</t>
  </si>
  <si>
    <t xml:space="preserve"> CONTADORA - CRC 1SP248339/O-1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</si>
</sst>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7030A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1" applyNumberFormat="1" applyFont="1" applyBorder="1" applyAlignment="1">
      <alignment vertical="center" wrapText="1"/>
    </xf>
    <xf numFmtId="164" fontId="3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vertical="center"/>
    </xf>
    <xf numFmtId="164" fontId="4" fillId="2" borderId="0" xfId="1" applyNumberFormat="1" applyFont="1" applyFill="1" applyAlignment="1">
      <alignment vertical="center" wrapText="1"/>
    </xf>
    <xf numFmtId="164" fontId="4" fillId="2" borderId="0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2" borderId="0" xfId="1" applyNumberFormat="1" applyFont="1" applyFill="1" applyBorder="1" applyAlignment="1">
      <alignment vertical="center" wrapText="1"/>
    </xf>
    <xf numFmtId="164" fontId="4" fillId="2" borderId="0" xfId="1" applyNumberFormat="1" applyFont="1" applyFill="1" applyAlignment="1">
      <alignment vertical="center"/>
    </xf>
    <xf numFmtId="164" fontId="3" fillId="0" borderId="0" xfId="1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Alignment="1"/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0" xfId="0" applyNumberFormat="1" applyFont="1" applyBorder="1" applyAlignment="1"/>
    <xf numFmtId="164" fontId="4" fillId="0" borderId="0" xfId="1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wrapText="1"/>
    </xf>
    <xf numFmtId="0" fontId="4" fillId="0" borderId="2" xfId="1" quotePrefix="1" applyNumberFormat="1" applyFont="1" applyBorder="1" applyAlignment="1">
      <alignment horizontal="right" wrapText="1"/>
    </xf>
    <xf numFmtId="0" fontId="7" fillId="0" borderId="2" xfId="0" applyNumberFormat="1" applyFont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center" wrapText="1" indent="1"/>
    </xf>
    <xf numFmtId="164" fontId="1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0" xfId="0" applyNumberFormat="1"/>
    <xf numFmtId="0" fontId="4" fillId="0" borderId="0" xfId="1" quotePrefix="1" applyNumberFormat="1" applyFont="1" applyBorder="1" applyAlignment="1">
      <alignment horizontal="right" wrapText="1"/>
    </xf>
    <xf numFmtId="164" fontId="1" fillId="2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164" fontId="1" fillId="0" borderId="0" xfId="1" applyNumberFormat="1" applyFont="1" applyAlignment="1">
      <alignment vertical="center"/>
    </xf>
    <xf numFmtId="0" fontId="6" fillId="0" borderId="0" xfId="0" applyFont="1"/>
    <xf numFmtId="43" fontId="0" fillId="0" borderId="0" xfId="1" applyFont="1"/>
    <xf numFmtId="164" fontId="1" fillId="2" borderId="0" xfId="1" applyNumberFormat="1" applyFont="1" applyFill="1" applyBorder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5" fontId="0" fillId="0" borderId="0" xfId="1" applyNumberFormat="1" applyFont="1"/>
    <xf numFmtId="164" fontId="11" fillId="2" borderId="0" xfId="3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/>
    <xf numFmtId="0" fontId="0" fillId="0" borderId="0" xfId="0" applyFill="1" applyAlignment="1">
      <alignment horizontal="left" indent="2"/>
    </xf>
    <xf numFmtId="3" fontId="0" fillId="0" borderId="0" xfId="0" applyNumberFormat="1"/>
    <xf numFmtId="0" fontId="0" fillId="0" borderId="0" xfId="0" applyAlignment="1">
      <alignment horizontal="left" indent="3"/>
    </xf>
    <xf numFmtId="0" fontId="12" fillId="0" borderId="0" xfId="0" applyFont="1" applyAlignment="1">
      <alignment horizontal="left" vertical="center" indent="20"/>
    </xf>
    <xf numFmtId="164" fontId="0" fillId="0" borderId="0" xfId="0" applyNumberFormat="1" applyAlignment="1">
      <alignment vertical="center"/>
    </xf>
    <xf numFmtId="164" fontId="10" fillId="2" borderId="0" xfId="3" applyNumberFormat="1" applyFont="1" applyFill="1" applyBorder="1" applyAlignment="1">
      <alignment horizontal="right" vertical="center" wrapText="1"/>
    </xf>
    <xf numFmtId="0" fontId="7" fillId="0" borderId="2" xfId="0" quotePrefix="1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5">
    <cellStyle name="Normal" xfId="0" builtinId="0"/>
    <cellStyle name="Porcentagem 2" xfId="2" xr:uid="{00000000-0005-0000-0000-000001000000}"/>
    <cellStyle name="Separador de milhares 2" xfId="3" xr:uid="{00000000-0005-0000-0000-000002000000}"/>
    <cellStyle name="Separador de milhares 3" xfId="4" xr:uid="{00000000-0005-0000-0000-000003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1</xdr:row>
      <xdr:rowOff>42334</xdr:rowOff>
    </xdr:from>
    <xdr:to>
      <xdr:col>1</xdr:col>
      <xdr:colOff>1238250</xdr:colOff>
      <xdr:row>1</xdr:row>
      <xdr:rowOff>353749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538B238-9D9B-423F-B11F-F41D6D858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232834"/>
          <a:ext cx="1132417" cy="311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21167</xdr:rowOff>
    </xdr:from>
    <xdr:to>
      <xdr:col>1</xdr:col>
      <xdr:colOff>1164167</xdr:colOff>
      <xdr:row>1</xdr:row>
      <xdr:rowOff>332582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7FAC57F-5A27-4FAD-9235-5F120563C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211667"/>
          <a:ext cx="1132417" cy="3114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52917</xdr:rowOff>
    </xdr:from>
    <xdr:to>
      <xdr:col>1</xdr:col>
      <xdr:colOff>1153584</xdr:colOff>
      <xdr:row>1</xdr:row>
      <xdr:rowOff>364332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57C88C4-52E1-4B1D-9492-15101C8B3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243417"/>
          <a:ext cx="1132417" cy="31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7"/>
  <sheetViews>
    <sheetView showGridLines="0" tabSelected="1" zoomScale="90" zoomScaleNormal="90" workbookViewId="0"/>
  </sheetViews>
  <sheetFormatPr defaultRowHeight="15" x14ac:dyDescent="0.25"/>
  <cols>
    <col min="1" max="1" width="3.85546875" style="67" customWidth="1"/>
    <col min="2" max="2" width="46.28515625" customWidth="1"/>
    <col min="3" max="3" width="14.28515625" customWidth="1"/>
    <col min="4" max="4" width="4.7109375" customWidth="1"/>
    <col min="5" max="5" width="13.5703125" customWidth="1"/>
    <col min="6" max="6" width="9.7109375" customWidth="1"/>
  </cols>
  <sheetData>
    <row r="2" spans="1:6" ht="30" customHeight="1" x14ac:dyDescent="0.25">
      <c r="B2" s="63" t="s">
        <v>38</v>
      </c>
    </row>
    <row r="3" spans="1:6" ht="30" customHeight="1" x14ac:dyDescent="0.25">
      <c r="B3" s="22" t="s">
        <v>54</v>
      </c>
    </row>
    <row r="4" spans="1:6" x14ac:dyDescent="0.25">
      <c r="B4" s="29" t="s">
        <v>13</v>
      </c>
    </row>
    <row r="5" spans="1:6" ht="12.75" customHeight="1" x14ac:dyDescent="0.25">
      <c r="E5" s="68" t="s">
        <v>61</v>
      </c>
    </row>
    <row r="6" spans="1:6" ht="18.75" x14ac:dyDescent="0.3">
      <c r="C6" s="21"/>
      <c r="D6" s="21"/>
      <c r="E6" s="68"/>
      <c r="F6" s="21"/>
    </row>
    <row r="7" spans="1:6" x14ac:dyDescent="0.25">
      <c r="C7" s="29"/>
      <c r="D7" s="29"/>
      <c r="E7" s="69"/>
      <c r="F7" s="29"/>
    </row>
    <row r="8" spans="1:6" x14ac:dyDescent="0.25">
      <c r="B8" s="1"/>
      <c r="C8" s="27">
        <v>2018</v>
      </c>
      <c r="D8" s="66" t="s">
        <v>60</v>
      </c>
      <c r="E8" s="27">
        <v>2017</v>
      </c>
      <c r="F8" s="15"/>
    </row>
    <row r="9" spans="1:6" x14ac:dyDescent="0.25">
      <c r="B9" s="23" t="s">
        <v>0</v>
      </c>
      <c r="C9" s="16"/>
      <c r="D9" s="16"/>
      <c r="E9" s="24"/>
      <c r="F9" s="15"/>
    </row>
    <row r="10" spans="1:6" x14ac:dyDescent="0.25">
      <c r="B10" s="31" t="s">
        <v>1</v>
      </c>
      <c r="C10" s="25">
        <f>SUM(C11:C20)</f>
        <v>105521669</v>
      </c>
      <c r="D10" s="17"/>
      <c r="E10" s="25">
        <f>SUM(E11:E20)</f>
        <v>106951258</v>
      </c>
      <c r="F10" s="5"/>
    </row>
    <row r="11" spans="1:6" x14ac:dyDescent="0.25">
      <c r="A11" s="67">
        <v>1</v>
      </c>
      <c r="B11" s="36" t="s">
        <v>11</v>
      </c>
      <c r="C11" s="11">
        <v>1631585</v>
      </c>
      <c r="D11" s="18"/>
      <c r="E11" s="45">
        <v>339648</v>
      </c>
      <c r="F11" s="6"/>
    </row>
    <row r="12" spans="1:6" x14ac:dyDescent="0.25">
      <c r="A12" s="67">
        <v>2</v>
      </c>
      <c r="B12" s="36" t="s">
        <v>12</v>
      </c>
      <c r="C12" s="11">
        <v>9523485</v>
      </c>
      <c r="D12" s="17"/>
      <c r="E12" s="45">
        <v>13235210</v>
      </c>
      <c r="F12" s="6"/>
    </row>
    <row r="13" spans="1:6" x14ac:dyDescent="0.25">
      <c r="A13" s="67">
        <v>3</v>
      </c>
      <c r="B13" s="36" t="s">
        <v>46</v>
      </c>
      <c r="C13" s="11">
        <v>-1858172</v>
      </c>
      <c r="D13" s="17"/>
      <c r="E13" s="45">
        <v>-1853231</v>
      </c>
      <c r="F13" s="6"/>
    </row>
    <row r="14" spans="1:6" x14ac:dyDescent="0.25">
      <c r="A14" s="67">
        <v>4</v>
      </c>
      <c r="B14" s="36" t="s">
        <v>56</v>
      </c>
      <c r="C14" s="11">
        <v>93327471</v>
      </c>
      <c r="D14" s="17"/>
      <c r="E14" s="45">
        <v>94269465</v>
      </c>
      <c r="F14" s="6"/>
    </row>
    <row r="15" spans="1:6" x14ac:dyDescent="0.25">
      <c r="A15" s="67">
        <v>5</v>
      </c>
      <c r="B15" s="36" t="s">
        <v>2</v>
      </c>
      <c r="C15" s="11">
        <v>264833</v>
      </c>
      <c r="D15" s="17"/>
      <c r="E15" s="45">
        <v>254847</v>
      </c>
      <c r="F15" s="6"/>
    </row>
    <row r="16" spans="1:6" x14ac:dyDescent="0.25">
      <c r="A16" s="67">
        <v>6</v>
      </c>
      <c r="B16" s="36" t="s">
        <v>3</v>
      </c>
      <c r="C16" s="11">
        <v>36056</v>
      </c>
      <c r="D16" s="17"/>
      <c r="E16" s="45">
        <v>43248</v>
      </c>
      <c r="F16" s="6"/>
    </row>
    <row r="17" spans="1:6" x14ac:dyDescent="0.25">
      <c r="A17" s="67">
        <v>7</v>
      </c>
      <c r="B17" s="36" t="s">
        <v>15</v>
      </c>
      <c r="C17" s="11">
        <v>145265</v>
      </c>
      <c r="D17" s="17"/>
      <c r="E17" s="45">
        <v>128720</v>
      </c>
      <c r="F17" s="6"/>
    </row>
    <row r="18" spans="1:6" x14ac:dyDescent="0.25">
      <c r="A18" s="67">
        <v>8</v>
      </c>
      <c r="B18" s="62" t="s">
        <v>45</v>
      </c>
      <c r="C18" s="11">
        <v>2441480</v>
      </c>
      <c r="D18" s="17"/>
      <c r="E18" s="45">
        <v>522784</v>
      </c>
      <c r="F18" s="6"/>
    </row>
    <row r="19" spans="1:6" x14ac:dyDescent="0.25">
      <c r="A19" s="67">
        <v>10</v>
      </c>
      <c r="B19" s="62" t="s">
        <v>17</v>
      </c>
      <c r="C19" s="11">
        <v>0</v>
      </c>
      <c r="D19" s="17"/>
      <c r="E19" s="45">
        <v>900</v>
      </c>
      <c r="F19" s="6"/>
    </row>
    <row r="20" spans="1:6" x14ac:dyDescent="0.25">
      <c r="A20" s="67">
        <v>11</v>
      </c>
      <c r="B20" s="36" t="s">
        <v>16</v>
      </c>
      <c r="C20" s="11">
        <v>9666</v>
      </c>
      <c r="D20" s="17"/>
      <c r="E20" s="45">
        <v>9667</v>
      </c>
      <c r="F20" s="6"/>
    </row>
    <row r="21" spans="1:6" x14ac:dyDescent="0.25">
      <c r="B21" s="36"/>
      <c r="C21" s="7"/>
      <c r="D21" s="17"/>
      <c r="E21" s="7"/>
      <c r="F21" s="6"/>
    </row>
    <row r="22" spans="1:6" x14ac:dyDescent="0.25">
      <c r="B22" s="34" t="s">
        <v>5</v>
      </c>
      <c r="C22" s="8">
        <f>C23+C31+C35</f>
        <v>41055489</v>
      </c>
      <c r="D22" s="17"/>
      <c r="E22" s="8">
        <f>E23+E31+E35</f>
        <v>44916267</v>
      </c>
      <c r="F22" s="6"/>
    </row>
    <row r="23" spans="1:6" x14ac:dyDescent="0.25">
      <c r="B23" s="31" t="s">
        <v>14</v>
      </c>
      <c r="C23" s="8">
        <f>SUM(C24:C29)</f>
        <v>33793313</v>
      </c>
      <c r="D23" s="17"/>
      <c r="E23" s="8">
        <f>SUM(E24:E29)</f>
        <v>35903366</v>
      </c>
      <c r="F23" s="6"/>
    </row>
    <row r="24" spans="1:6" x14ac:dyDescent="0.25">
      <c r="A24" s="67">
        <v>20</v>
      </c>
      <c r="B24" s="35" t="s">
        <v>17</v>
      </c>
      <c r="C24" s="11">
        <v>900</v>
      </c>
      <c r="D24" s="17"/>
      <c r="E24" s="55">
        <v>0</v>
      </c>
    </row>
    <row r="25" spans="1:6" x14ac:dyDescent="0.25">
      <c r="A25" s="67">
        <v>21</v>
      </c>
      <c r="B25" s="35" t="s">
        <v>4</v>
      </c>
      <c r="C25" s="11">
        <v>0</v>
      </c>
      <c r="D25" s="17"/>
      <c r="E25" s="55"/>
    </row>
    <row r="26" spans="1:6" x14ac:dyDescent="0.25">
      <c r="A26" s="67">
        <v>22</v>
      </c>
      <c r="B26" s="32" t="s">
        <v>56</v>
      </c>
      <c r="C26" s="11">
        <v>12358115</v>
      </c>
      <c r="D26" s="17"/>
      <c r="E26" s="45">
        <v>35026397</v>
      </c>
    </row>
    <row r="27" spans="1:6" x14ac:dyDescent="0.25">
      <c r="A27" s="67">
        <v>23</v>
      </c>
      <c r="B27" s="32" t="s">
        <v>47</v>
      </c>
      <c r="C27" s="11">
        <v>825202</v>
      </c>
      <c r="D27" s="17"/>
      <c r="E27" s="45">
        <v>798989</v>
      </c>
      <c r="F27" s="6"/>
    </row>
    <row r="28" spans="1:6" x14ac:dyDescent="0.25">
      <c r="A28" s="67">
        <v>24</v>
      </c>
      <c r="B28" s="32" t="s">
        <v>15</v>
      </c>
      <c r="C28" s="11">
        <v>32441</v>
      </c>
      <c r="E28" s="45">
        <v>77980</v>
      </c>
      <c r="F28" s="6"/>
    </row>
    <row r="29" spans="1:6" x14ac:dyDescent="0.25">
      <c r="A29" s="67">
        <v>25</v>
      </c>
      <c r="B29" s="35" t="s">
        <v>58</v>
      </c>
      <c r="C29" s="11">
        <v>20576655</v>
      </c>
      <c r="E29" s="45">
        <v>0</v>
      </c>
      <c r="F29" s="6"/>
    </row>
    <row r="30" spans="1:6" x14ac:dyDescent="0.25">
      <c r="B30" s="32"/>
      <c r="C30" s="42"/>
      <c r="F30" s="6"/>
    </row>
    <row r="31" spans="1:6" x14ac:dyDescent="0.25">
      <c r="B31" s="37" t="s">
        <v>6</v>
      </c>
      <c r="C31" s="25">
        <f>C32+C33</f>
        <v>5435705</v>
      </c>
      <c r="D31" s="17"/>
      <c r="E31" s="25">
        <f>E32+E33</f>
        <v>6759248</v>
      </c>
      <c r="F31" s="6"/>
    </row>
    <row r="32" spans="1:6" x14ac:dyDescent="0.25">
      <c r="A32" s="67">
        <v>12401</v>
      </c>
      <c r="B32" s="33" t="s">
        <v>6</v>
      </c>
      <c r="C32" s="11">
        <v>20324215</v>
      </c>
      <c r="D32" s="17"/>
      <c r="E32" s="52">
        <v>20606019</v>
      </c>
      <c r="F32" s="6"/>
    </row>
    <row r="33" spans="1:6" x14ac:dyDescent="0.25">
      <c r="A33" s="67">
        <v>12402</v>
      </c>
      <c r="B33" s="32" t="s">
        <v>9</v>
      </c>
      <c r="C33" s="11">
        <v>-14888510</v>
      </c>
      <c r="D33" s="17"/>
      <c r="E33" s="56">
        <v>-13846771</v>
      </c>
      <c r="F33" s="5"/>
    </row>
    <row r="34" spans="1:6" x14ac:dyDescent="0.25">
      <c r="B34" s="19"/>
      <c r="C34" s="13"/>
      <c r="D34" s="17"/>
      <c r="E34" s="13"/>
      <c r="F34" s="5"/>
    </row>
    <row r="35" spans="1:6" x14ac:dyDescent="0.25">
      <c r="B35" s="37" t="s">
        <v>7</v>
      </c>
      <c r="C35" s="25">
        <f>C36+C37</f>
        <v>1826471</v>
      </c>
      <c r="D35" s="17"/>
      <c r="E35" s="25">
        <f>E36+E37</f>
        <v>2253653</v>
      </c>
      <c r="F35" s="5"/>
    </row>
    <row r="36" spans="1:6" x14ac:dyDescent="0.25">
      <c r="A36" s="67">
        <v>12501</v>
      </c>
      <c r="B36" s="33" t="s">
        <v>7</v>
      </c>
      <c r="C36" s="11">
        <v>6023758</v>
      </c>
      <c r="D36" s="17"/>
      <c r="E36" s="52">
        <v>6023758</v>
      </c>
      <c r="F36" s="5"/>
    </row>
    <row r="37" spans="1:6" x14ac:dyDescent="0.25">
      <c r="A37" s="67">
        <v>12502</v>
      </c>
      <c r="B37" s="32" t="s">
        <v>10</v>
      </c>
      <c r="C37" s="11">
        <v>-4197287</v>
      </c>
      <c r="D37" s="17"/>
      <c r="E37" s="52">
        <v>-3770105</v>
      </c>
      <c r="F37" s="5"/>
    </row>
    <row r="38" spans="1:6" ht="3.75" customHeight="1" x14ac:dyDescent="0.25">
      <c r="C38" s="42"/>
      <c r="F38" s="5"/>
    </row>
    <row r="39" spans="1:6" ht="15.75" thickBot="1" x14ac:dyDescent="0.3">
      <c r="B39" s="3" t="s">
        <v>8</v>
      </c>
      <c r="C39" s="4">
        <f>C10+C22</f>
        <v>146577158</v>
      </c>
      <c r="D39" s="2"/>
      <c r="E39" s="4">
        <f>E10+E22</f>
        <v>151867525</v>
      </c>
      <c r="F39" s="5"/>
    </row>
    <row r="40" spans="1:6" ht="7.5" customHeight="1" x14ac:dyDescent="0.25">
      <c r="B40" s="14"/>
      <c r="C40" s="14"/>
      <c r="D40" s="14"/>
      <c r="E40" s="14"/>
      <c r="F40" s="14"/>
    </row>
    <row r="41" spans="1:6" x14ac:dyDescent="0.25">
      <c r="E41" s="54"/>
    </row>
    <row r="42" spans="1:6" x14ac:dyDescent="0.25">
      <c r="B42" s="53" t="s">
        <v>62</v>
      </c>
      <c r="C42" s="61"/>
      <c r="E42" s="54"/>
    </row>
    <row r="43" spans="1:6" x14ac:dyDescent="0.25">
      <c r="B43" t="s">
        <v>63</v>
      </c>
      <c r="E43" s="54"/>
    </row>
    <row r="44" spans="1:6" x14ac:dyDescent="0.25">
      <c r="C44" s="43"/>
      <c r="E44" s="54"/>
    </row>
    <row r="45" spans="1:6" x14ac:dyDescent="0.25">
      <c r="B45" s="53" t="s">
        <v>64</v>
      </c>
      <c r="E45" s="54"/>
    </row>
    <row r="46" spans="1:6" x14ac:dyDescent="0.25">
      <c r="B46" t="s">
        <v>65</v>
      </c>
      <c r="E46" s="54"/>
    </row>
    <row r="47" spans="1:6" x14ac:dyDescent="0.25">
      <c r="E47" s="54"/>
    </row>
  </sheetData>
  <mergeCells count="1">
    <mergeCell ref="E5:E7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50"/>
  <sheetViews>
    <sheetView showGridLines="0" zoomScale="90" zoomScaleNormal="90" workbookViewId="0"/>
  </sheetViews>
  <sheetFormatPr defaultRowHeight="15" x14ac:dyDescent="0.25"/>
  <cols>
    <col min="1" max="1" width="5.140625" style="67" customWidth="1"/>
    <col min="2" max="2" width="45.85546875" customWidth="1"/>
    <col min="3" max="3" width="15.5703125" bestFit="1" customWidth="1"/>
    <col min="4" max="4" width="4.7109375" customWidth="1"/>
    <col min="5" max="5" width="13.7109375" customWidth="1"/>
    <col min="6" max="6" width="8.7109375" customWidth="1"/>
  </cols>
  <sheetData>
    <row r="2" spans="1:6" ht="30" customHeight="1" x14ac:dyDescent="0.25">
      <c r="B2" s="63" t="s">
        <v>38</v>
      </c>
    </row>
    <row r="3" spans="1:6" x14ac:dyDescent="0.25">
      <c r="B3" s="22" t="str">
        <f>Ativo!B3</f>
        <v>BALANÇO PATRIMONIAL</v>
      </c>
    </row>
    <row r="4" spans="1:6" x14ac:dyDescent="0.25">
      <c r="B4" s="29" t="s">
        <v>13</v>
      </c>
    </row>
    <row r="5" spans="1:6" ht="12" customHeight="1" x14ac:dyDescent="0.25">
      <c r="E5" s="70" t="str">
        <f>Ativo!E5</f>
        <v>Reconciliado NBC TG 47   nota 2.3</v>
      </c>
    </row>
    <row r="6" spans="1:6" ht="18.75" customHeight="1" x14ac:dyDescent="0.3">
      <c r="C6" s="21"/>
      <c r="D6" s="21"/>
      <c r="E6" s="70"/>
      <c r="F6" s="21"/>
    </row>
    <row r="7" spans="1:6" ht="15" customHeight="1" x14ac:dyDescent="0.25">
      <c r="C7" s="29"/>
      <c r="D7" s="29"/>
      <c r="E7" s="69"/>
      <c r="F7" s="29"/>
    </row>
    <row r="8" spans="1:6" x14ac:dyDescent="0.25">
      <c r="B8" s="1"/>
      <c r="C8" s="27">
        <f>Ativo!$C$8</f>
        <v>2018</v>
      </c>
      <c r="D8" s="28"/>
      <c r="E8" s="27">
        <f>Ativo!$E$8</f>
        <v>2017</v>
      </c>
      <c r="F8" s="15"/>
    </row>
    <row r="9" spans="1:6" x14ac:dyDescent="0.25">
      <c r="B9" s="23" t="s">
        <v>18</v>
      </c>
      <c r="C9" s="16"/>
      <c r="D9" s="16"/>
      <c r="E9" s="24"/>
      <c r="F9" s="15"/>
    </row>
    <row r="10" spans="1:6" x14ac:dyDescent="0.25">
      <c r="B10" s="31" t="s">
        <v>1</v>
      </c>
      <c r="C10" s="25">
        <f>SUM(C11:C21)</f>
        <v>110279940</v>
      </c>
      <c r="D10" s="17"/>
      <c r="E10" s="25">
        <f>SUM(E11:E21)</f>
        <v>110652033</v>
      </c>
      <c r="F10" s="5"/>
    </row>
    <row r="11" spans="1:6" x14ac:dyDescent="0.25">
      <c r="A11" s="67">
        <v>50</v>
      </c>
      <c r="B11" s="36" t="s">
        <v>19</v>
      </c>
      <c r="C11" s="55">
        <v>2835956</v>
      </c>
      <c r="D11" s="18"/>
      <c r="E11" s="45">
        <v>3693483</v>
      </c>
      <c r="F11" s="6"/>
    </row>
    <row r="12" spans="1:6" x14ac:dyDescent="0.25">
      <c r="A12" s="67">
        <v>51</v>
      </c>
      <c r="B12" s="62" t="s">
        <v>57</v>
      </c>
      <c r="C12" s="55">
        <v>93327471</v>
      </c>
      <c r="D12" s="17"/>
      <c r="E12" s="38">
        <v>94269465</v>
      </c>
      <c r="F12" s="5"/>
    </row>
    <row r="13" spans="1:6" ht="15" customHeight="1" x14ac:dyDescent="0.25">
      <c r="A13" s="67">
        <v>52</v>
      </c>
      <c r="B13" s="36" t="s">
        <v>20</v>
      </c>
      <c r="C13" s="55">
        <v>9577735</v>
      </c>
      <c r="D13" s="17"/>
      <c r="E13" s="45">
        <v>9606350</v>
      </c>
      <c r="F13" s="6"/>
    </row>
    <row r="14" spans="1:6" x14ac:dyDescent="0.25">
      <c r="A14" s="67">
        <v>53</v>
      </c>
      <c r="B14" s="36" t="s">
        <v>21</v>
      </c>
      <c r="C14" s="55">
        <v>996188</v>
      </c>
      <c r="D14" s="17"/>
      <c r="E14" s="45">
        <v>425591</v>
      </c>
      <c r="F14" s="6"/>
    </row>
    <row r="15" spans="1:6" x14ac:dyDescent="0.25">
      <c r="A15" s="67">
        <v>54</v>
      </c>
      <c r="B15" s="36" t="s">
        <v>22</v>
      </c>
      <c r="C15" s="55">
        <v>2107274</v>
      </c>
      <c r="D15" s="17"/>
      <c r="E15" s="45">
        <v>1337527</v>
      </c>
      <c r="F15" s="6"/>
    </row>
    <row r="16" spans="1:6" x14ac:dyDescent="0.25">
      <c r="A16" s="67">
        <v>55</v>
      </c>
      <c r="B16" s="36" t="s">
        <v>23</v>
      </c>
      <c r="C16" s="55">
        <v>453731</v>
      </c>
      <c r="D16" s="17"/>
      <c r="E16" s="45">
        <v>714702</v>
      </c>
      <c r="F16" s="6"/>
    </row>
    <row r="17" spans="1:6" x14ac:dyDescent="0.25">
      <c r="A17" s="67">
        <v>56</v>
      </c>
      <c r="B17" s="36" t="s">
        <v>53</v>
      </c>
      <c r="C17" s="55">
        <v>559150</v>
      </c>
      <c r="D17" s="17"/>
      <c r="E17" s="45">
        <v>446609</v>
      </c>
      <c r="F17" s="6"/>
    </row>
    <row r="18" spans="1:6" x14ac:dyDescent="0.25">
      <c r="A18" s="67">
        <v>57</v>
      </c>
      <c r="B18" s="36" t="s">
        <v>24</v>
      </c>
      <c r="C18" s="55">
        <v>4841</v>
      </c>
      <c r="D18" s="17"/>
      <c r="E18" s="45">
        <v>0</v>
      </c>
      <c r="F18" s="6"/>
    </row>
    <row r="19" spans="1:6" x14ac:dyDescent="0.25">
      <c r="A19" s="67">
        <v>58</v>
      </c>
      <c r="B19" s="36" t="s">
        <v>25</v>
      </c>
      <c r="C19" s="55">
        <v>4707</v>
      </c>
      <c r="D19" s="17"/>
      <c r="E19" s="45">
        <v>4707</v>
      </c>
      <c r="F19" s="6"/>
    </row>
    <row r="20" spans="1:6" x14ac:dyDescent="0.25">
      <c r="A20" s="67">
        <v>59</v>
      </c>
      <c r="B20" s="36" t="s">
        <v>2</v>
      </c>
      <c r="C20" s="55">
        <v>169589</v>
      </c>
      <c r="D20" s="17"/>
      <c r="E20" s="45">
        <v>153599</v>
      </c>
      <c r="F20" s="6"/>
    </row>
    <row r="21" spans="1:6" x14ac:dyDescent="0.25">
      <c r="A21" s="67">
        <v>60</v>
      </c>
      <c r="B21" s="36" t="s">
        <v>26</v>
      </c>
      <c r="C21" s="55">
        <v>243298</v>
      </c>
      <c r="D21" s="17"/>
      <c r="E21" s="45">
        <v>0</v>
      </c>
      <c r="F21" s="6"/>
    </row>
    <row r="22" spans="1:6" x14ac:dyDescent="0.25">
      <c r="B22" s="36"/>
      <c r="C22" s="6"/>
      <c r="D22" s="17"/>
      <c r="E22" s="6"/>
      <c r="F22" s="6"/>
    </row>
    <row r="23" spans="1:6" x14ac:dyDescent="0.25">
      <c r="B23" s="31" t="s">
        <v>5</v>
      </c>
      <c r="C23" s="8">
        <f>SUM(C24:C30)</f>
        <v>17824259</v>
      </c>
      <c r="D23" s="17"/>
      <c r="E23" s="8">
        <f>SUM(E24:E30)</f>
        <v>38865868</v>
      </c>
      <c r="F23" s="6"/>
    </row>
    <row r="24" spans="1:6" x14ac:dyDescent="0.25">
      <c r="A24" s="67">
        <v>70</v>
      </c>
      <c r="B24" s="35" t="s">
        <v>23</v>
      </c>
      <c r="C24" s="55">
        <v>1178337</v>
      </c>
      <c r="D24" s="17"/>
      <c r="E24" s="45">
        <v>873308</v>
      </c>
    </row>
    <row r="25" spans="1:6" x14ac:dyDescent="0.25">
      <c r="A25" s="67">
        <v>71</v>
      </c>
      <c r="B25" s="35" t="s">
        <v>21</v>
      </c>
      <c r="C25" s="55">
        <v>3182126</v>
      </c>
      <c r="D25" s="17"/>
      <c r="E25" s="45">
        <v>1539832</v>
      </c>
    </row>
    <row r="26" spans="1:6" x14ac:dyDescent="0.25">
      <c r="A26" s="67">
        <v>72</v>
      </c>
      <c r="B26" s="35" t="s">
        <v>53</v>
      </c>
      <c r="C26" s="55">
        <v>141591</v>
      </c>
      <c r="E26" s="45">
        <v>0</v>
      </c>
    </row>
    <row r="27" spans="1:6" x14ac:dyDescent="0.25">
      <c r="A27" s="67">
        <v>73</v>
      </c>
      <c r="B27" s="35" t="s">
        <v>59</v>
      </c>
      <c r="C27" s="55">
        <v>26990</v>
      </c>
      <c r="E27" s="45">
        <v>0</v>
      </c>
    </row>
    <row r="28" spans="1:6" x14ac:dyDescent="0.25">
      <c r="A28" s="67">
        <v>74</v>
      </c>
      <c r="B28" s="32" t="s">
        <v>48</v>
      </c>
      <c r="C28" s="55">
        <v>827233</v>
      </c>
      <c r="D28" s="17"/>
      <c r="E28" s="45">
        <v>926000</v>
      </c>
      <c r="F28" s="6"/>
    </row>
    <row r="29" spans="1:6" x14ac:dyDescent="0.25">
      <c r="A29" s="67">
        <v>75</v>
      </c>
      <c r="B29" s="32" t="s">
        <v>26</v>
      </c>
      <c r="C29" s="55">
        <v>109867</v>
      </c>
      <c r="D29" s="17"/>
      <c r="E29" s="45">
        <v>500331</v>
      </c>
      <c r="F29" s="6"/>
    </row>
    <row r="30" spans="1:6" x14ac:dyDescent="0.25">
      <c r="A30" s="67">
        <v>77</v>
      </c>
      <c r="B30" s="35" t="s">
        <v>57</v>
      </c>
      <c r="C30" s="55">
        <v>12358115</v>
      </c>
      <c r="E30" s="45">
        <v>35026397</v>
      </c>
    </row>
    <row r="32" spans="1:6" x14ac:dyDescent="0.25">
      <c r="B32" s="37" t="s">
        <v>27</v>
      </c>
      <c r="C32" s="25">
        <f>SUM(C33:C35)</f>
        <v>18472959</v>
      </c>
      <c r="D32" s="17"/>
      <c r="E32" s="25">
        <f>SUM(E33:E35)</f>
        <v>2349624</v>
      </c>
      <c r="F32" s="6"/>
    </row>
    <row r="33" spans="1:6" x14ac:dyDescent="0.25">
      <c r="A33" s="67">
        <v>90</v>
      </c>
      <c r="B33" s="32" t="s">
        <v>29</v>
      </c>
      <c r="C33" s="55">
        <v>41209553</v>
      </c>
      <c r="D33" s="41"/>
      <c r="E33" s="56">
        <v>17915068</v>
      </c>
      <c r="F33" s="5"/>
    </row>
    <row r="34" spans="1:6" x14ac:dyDescent="0.25">
      <c r="A34" s="67">
        <v>91</v>
      </c>
      <c r="B34" s="32" t="s">
        <v>50</v>
      </c>
      <c r="C34" s="55">
        <v>-1612357</v>
      </c>
      <c r="D34" s="41"/>
      <c r="E34" s="56">
        <v>-1628643</v>
      </c>
      <c r="F34" s="5"/>
    </row>
    <row r="35" spans="1:6" x14ac:dyDescent="0.25">
      <c r="A35" s="67">
        <v>94</v>
      </c>
      <c r="B35" s="60" t="s">
        <v>51</v>
      </c>
      <c r="C35" s="55">
        <v>-21124237</v>
      </c>
      <c r="D35" s="42"/>
      <c r="E35" s="59">
        <v>-13936801</v>
      </c>
      <c r="F35" s="5"/>
    </row>
    <row r="36" spans="1:6" x14ac:dyDescent="0.25">
      <c r="B36" s="14"/>
      <c r="C36" s="64"/>
      <c r="D36" s="14"/>
      <c r="E36" s="14"/>
      <c r="F36" s="14"/>
    </row>
    <row r="37" spans="1:6" ht="15.75" thickBot="1" x14ac:dyDescent="0.3">
      <c r="B37" s="39" t="s">
        <v>28</v>
      </c>
      <c r="C37" s="40">
        <f>C10+C23+C32</f>
        <v>146577158</v>
      </c>
      <c r="D37" s="40"/>
      <c r="E37" s="40">
        <f>E10+E23+E32</f>
        <v>151867525</v>
      </c>
      <c r="F37" s="20"/>
    </row>
    <row r="38" spans="1:6" ht="7.5" customHeight="1" x14ac:dyDescent="0.25"/>
    <row r="39" spans="1:6" x14ac:dyDescent="0.25">
      <c r="C39" s="42"/>
      <c r="D39" s="42"/>
      <c r="E39" s="42"/>
    </row>
    <row r="40" spans="1:6" x14ac:dyDescent="0.25">
      <c r="B40" s="53" t="s">
        <v>62</v>
      </c>
      <c r="C40" s="42"/>
      <c r="D40" s="42"/>
      <c r="E40" s="42"/>
    </row>
    <row r="41" spans="1:6" x14ac:dyDescent="0.25">
      <c r="B41" t="s">
        <v>63</v>
      </c>
      <c r="C41" s="42"/>
      <c r="D41" s="42"/>
      <c r="E41" s="42"/>
    </row>
    <row r="42" spans="1:6" x14ac:dyDescent="0.25">
      <c r="C42" s="42"/>
      <c r="D42" s="42"/>
      <c r="E42" s="42"/>
    </row>
    <row r="43" spans="1:6" x14ac:dyDescent="0.25">
      <c r="B43" s="53" t="s">
        <v>64</v>
      </c>
      <c r="C43" s="42"/>
      <c r="D43" s="42"/>
      <c r="E43" s="42"/>
    </row>
    <row r="44" spans="1:6" x14ac:dyDescent="0.25">
      <c r="B44" t="s">
        <v>65</v>
      </c>
      <c r="C44" s="42"/>
      <c r="D44" s="42"/>
      <c r="E44" s="42"/>
    </row>
    <row r="45" spans="1:6" x14ac:dyDescent="0.25">
      <c r="C45" s="42"/>
      <c r="D45" s="42"/>
      <c r="E45" s="42"/>
    </row>
    <row r="46" spans="1:6" x14ac:dyDescent="0.25">
      <c r="C46" s="42"/>
      <c r="D46" s="42"/>
      <c r="E46" s="42"/>
    </row>
    <row r="47" spans="1:6" x14ac:dyDescent="0.25">
      <c r="C47" s="42"/>
      <c r="D47" s="42"/>
      <c r="E47" s="42"/>
    </row>
    <row r="48" spans="1:6" x14ac:dyDescent="0.25">
      <c r="C48" s="42"/>
      <c r="D48" s="42"/>
      <c r="E48" s="42"/>
    </row>
    <row r="49" spans="3:5" x14ac:dyDescent="0.25">
      <c r="C49" s="42"/>
      <c r="D49" s="42"/>
      <c r="E49" s="42"/>
    </row>
    <row r="50" spans="3:5" x14ac:dyDescent="0.25">
      <c r="C50" s="42"/>
      <c r="D50" s="42"/>
      <c r="E50" s="42"/>
    </row>
  </sheetData>
  <mergeCells count="1">
    <mergeCell ref="E5:E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8"/>
  <sheetViews>
    <sheetView showGridLines="0" zoomScale="90" zoomScaleNormal="90" workbookViewId="0"/>
  </sheetViews>
  <sheetFormatPr defaultRowHeight="15" x14ac:dyDescent="0.25"/>
  <cols>
    <col min="1" max="1" width="5.140625" style="67" customWidth="1"/>
    <col min="2" max="2" width="53.28515625" customWidth="1"/>
    <col min="3" max="3" width="12.7109375" bestFit="1" customWidth="1"/>
    <col min="4" max="4" width="4.7109375" customWidth="1"/>
    <col min="5" max="5" width="12.85546875" bestFit="1" customWidth="1"/>
    <col min="6" max="6" width="5.42578125" customWidth="1"/>
  </cols>
  <sheetData>
    <row r="2" spans="1:6" ht="30" customHeight="1" x14ac:dyDescent="0.25">
      <c r="B2" s="63" t="s">
        <v>38</v>
      </c>
    </row>
    <row r="3" spans="1:6" ht="12" customHeight="1" x14ac:dyDescent="0.25"/>
    <row r="4" spans="1:6" ht="18.75" x14ac:dyDescent="0.3">
      <c r="B4" s="22" t="s">
        <v>55</v>
      </c>
      <c r="C4" s="21"/>
      <c r="D4" s="21"/>
      <c r="E4" s="21"/>
      <c r="F4" s="21"/>
    </row>
    <row r="5" spans="1:6" x14ac:dyDescent="0.25">
      <c r="B5" s="29" t="s">
        <v>13</v>
      </c>
      <c r="C5" s="29"/>
      <c r="D5" s="29"/>
      <c r="E5" s="29"/>
      <c r="F5" s="29"/>
    </row>
    <row r="6" spans="1:6" x14ac:dyDescent="0.25">
      <c r="B6" s="1"/>
      <c r="C6" s="27">
        <f>Ativo!$C$8</f>
        <v>2018</v>
      </c>
      <c r="D6" s="28"/>
      <c r="E6" s="27">
        <f>Ativo!$E$8</f>
        <v>2017</v>
      </c>
      <c r="F6" s="15"/>
    </row>
    <row r="7" spans="1:6" x14ac:dyDescent="0.25">
      <c r="B7" s="1"/>
      <c r="C7" s="44"/>
      <c r="D7" s="26"/>
      <c r="E7" s="44"/>
      <c r="F7" s="15"/>
    </row>
    <row r="8" spans="1:6" x14ac:dyDescent="0.25">
      <c r="B8" s="34" t="s">
        <v>30</v>
      </c>
      <c r="C8" s="58">
        <v>71051673</v>
      </c>
      <c r="D8" s="17"/>
      <c r="E8" s="12">
        <v>68582671</v>
      </c>
      <c r="F8" s="5"/>
    </row>
    <row r="9" spans="1:6" x14ac:dyDescent="0.25">
      <c r="B9" s="46"/>
      <c r="C9" s="58"/>
      <c r="D9" s="17"/>
      <c r="E9" s="12"/>
      <c r="F9" s="6"/>
    </row>
    <row r="10" spans="1:6" x14ac:dyDescent="0.25">
      <c r="A10" s="67">
        <v>3</v>
      </c>
      <c r="B10" s="9" t="s">
        <v>31</v>
      </c>
      <c r="C10" s="58">
        <v>-59428036</v>
      </c>
      <c r="D10" s="17"/>
      <c r="E10" s="12">
        <v>-61102536</v>
      </c>
      <c r="F10" s="6"/>
    </row>
    <row r="11" spans="1:6" ht="15" customHeight="1" x14ac:dyDescent="0.25">
      <c r="B11" s="36"/>
      <c r="C11" s="58"/>
      <c r="D11" s="17"/>
      <c r="E11" s="12"/>
      <c r="F11" s="6"/>
    </row>
    <row r="12" spans="1:6" x14ac:dyDescent="0.25">
      <c r="B12" s="9" t="s">
        <v>32</v>
      </c>
      <c r="C12" s="58">
        <f>C8+C10</f>
        <v>11623637</v>
      </c>
      <c r="D12" s="17"/>
      <c r="E12" s="12">
        <f>E8+E10</f>
        <v>7480135</v>
      </c>
      <c r="F12" s="6"/>
    </row>
    <row r="13" spans="1:6" x14ac:dyDescent="0.25">
      <c r="B13" s="36"/>
      <c r="C13" s="58"/>
      <c r="D13" s="17"/>
      <c r="E13" s="45"/>
      <c r="F13" s="6"/>
    </row>
    <row r="14" spans="1:6" x14ac:dyDescent="0.25">
      <c r="B14" s="47" t="s">
        <v>33</v>
      </c>
      <c r="C14" s="58">
        <f>SUM(C15:C19)</f>
        <v>-19164784</v>
      </c>
      <c r="D14" s="17"/>
      <c r="E14" s="12">
        <f>SUM(E15:E19)</f>
        <v>-19047185</v>
      </c>
      <c r="F14" s="6"/>
    </row>
    <row r="15" spans="1:6" x14ac:dyDescent="0.25">
      <c r="A15" s="67">
        <v>4</v>
      </c>
      <c r="B15" s="30" t="s">
        <v>39</v>
      </c>
      <c r="C15" s="65">
        <v>-17617857</v>
      </c>
      <c r="D15" s="17"/>
      <c r="E15" s="45">
        <v>-19097763</v>
      </c>
      <c r="F15" s="6"/>
    </row>
    <row r="16" spans="1:6" x14ac:dyDescent="0.25">
      <c r="A16" s="67">
        <v>5</v>
      </c>
      <c r="B16" s="30" t="s">
        <v>34</v>
      </c>
      <c r="C16" s="65">
        <v>82000</v>
      </c>
      <c r="D16" s="17"/>
      <c r="E16" s="45">
        <v>226487</v>
      </c>
      <c r="F16" s="6"/>
    </row>
    <row r="17" spans="1:6" x14ac:dyDescent="0.25">
      <c r="A17" s="67">
        <v>6</v>
      </c>
      <c r="B17" s="30" t="s">
        <v>35</v>
      </c>
      <c r="C17" s="65">
        <v>-1613708</v>
      </c>
      <c r="D17" s="17"/>
      <c r="E17" s="6">
        <v>0</v>
      </c>
      <c r="F17" s="6"/>
    </row>
    <row r="18" spans="1:6" x14ac:dyDescent="0.25">
      <c r="A18" s="67">
        <v>7</v>
      </c>
      <c r="B18" s="30" t="s">
        <v>36</v>
      </c>
      <c r="C18" s="65">
        <v>101355</v>
      </c>
      <c r="D18" s="17"/>
      <c r="E18" s="6">
        <v>7554</v>
      </c>
      <c r="F18" s="6"/>
    </row>
    <row r="19" spans="1:6" x14ac:dyDescent="0.25">
      <c r="A19" s="67">
        <v>8</v>
      </c>
      <c r="B19" s="30" t="s">
        <v>42</v>
      </c>
      <c r="C19" s="65">
        <v>-116574</v>
      </c>
      <c r="D19" s="17"/>
      <c r="E19" s="6">
        <v>-183463</v>
      </c>
      <c r="F19" s="6"/>
    </row>
    <row r="20" spans="1:6" x14ac:dyDescent="0.25">
      <c r="B20" s="36"/>
      <c r="C20" s="58"/>
      <c r="D20" s="17"/>
      <c r="E20" s="6"/>
      <c r="F20" s="6"/>
    </row>
    <row r="21" spans="1:6" x14ac:dyDescent="0.25">
      <c r="B21" s="48" t="s">
        <v>37</v>
      </c>
      <c r="C21" s="58">
        <f>C12+C14</f>
        <v>-7541147</v>
      </c>
      <c r="D21" s="17"/>
      <c r="E21" s="8">
        <f>E12+E14</f>
        <v>-11567050</v>
      </c>
      <c r="F21" s="6"/>
    </row>
    <row r="22" spans="1:6" x14ac:dyDescent="0.25">
      <c r="B22" s="48"/>
      <c r="C22" s="58"/>
      <c r="D22" s="17"/>
      <c r="E22" s="8"/>
      <c r="F22" s="6"/>
    </row>
    <row r="23" spans="1:6" x14ac:dyDescent="0.25">
      <c r="B23" s="51" t="s">
        <v>43</v>
      </c>
      <c r="C23" s="58">
        <f>SUM(C24:C25)</f>
        <v>-1128987</v>
      </c>
      <c r="D23" s="17"/>
      <c r="E23" s="8">
        <f>SUM(E24:E25)</f>
        <v>-546124</v>
      </c>
    </row>
    <row r="24" spans="1:6" x14ac:dyDescent="0.25">
      <c r="A24" s="67">
        <v>9</v>
      </c>
      <c r="B24" s="35" t="s">
        <v>40</v>
      </c>
      <c r="C24" s="65">
        <v>732968</v>
      </c>
      <c r="D24" s="17"/>
      <c r="E24" s="55">
        <v>876153</v>
      </c>
    </row>
    <row r="25" spans="1:6" x14ac:dyDescent="0.25">
      <c r="A25" s="67">
        <v>10</v>
      </c>
      <c r="B25" s="32" t="s">
        <v>41</v>
      </c>
      <c r="C25" s="65">
        <v>-1861955</v>
      </c>
      <c r="D25" s="17"/>
      <c r="E25" s="55">
        <v>-1422277</v>
      </c>
      <c r="F25" s="6"/>
    </row>
    <row r="26" spans="1:6" x14ac:dyDescent="0.25">
      <c r="B26" s="10"/>
      <c r="C26" s="58"/>
      <c r="F26" s="6"/>
    </row>
    <row r="27" spans="1:6" x14ac:dyDescent="0.25">
      <c r="B27" s="9" t="s">
        <v>44</v>
      </c>
      <c r="C27" s="58">
        <f>C21+C23</f>
        <v>-8670134</v>
      </c>
      <c r="D27" s="17"/>
      <c r="E27" s="25">
        <f>E21+E23</f>
        <v>-12113174</v>
      </c>
      <c r="F27" s="6"/>
    </row>
    <row r="28" spans="1:6" x14ac:dyDescent="0.25">
      <c r="B28" s="35"/>
      <c r="C28" s="58"/>
      <c r="D28" s="42"/>
      <c r="E28" s="42"/>
      <c r="F28" s="5"/>
    </row>
    <row r="29" spans="1:6" ht="15.75" thickBot="1" x14ac:dyDescent="0.3">
      <c r="B29" s="49" t="s">
        <v>49</v>
      </c>
      <c r="C29" s="4">
        <f>C27</f>
        <v>-8670134</v>
      </c>
      <c r="D29" s="50"/>
      <c r="E29" s="4">
        <f>E27</f>
        <v>-12113174</v>
      </c>
      <c r="F29" s="5"/>
    </row>
    <row r="30" spans="1:6" ht="3" customHeight="1" x14ac:dyDescent="0.25">
      <c r="C30" s="42"/>
      <c r="D30" s="42"/>
      <c r="E30" s="42"/>
    </row>
    <row r="31" spans="1:6" x14ac:dyDescent="0.25">
      <c r="B31" s="34" t="s">
        <v>52</v>
      </c>
      <c r="C31" s="57">
        <v>-0.67614446118764382</v>
      </c>
      <c r="D31" s="42"/>
      <c r="E31" s="57">
        <v>-0.41175567996045787</v>
      </c>
    </row>
    <row r="32" spans="1:6" x14ac:dyDescent="0.25">
      <c r="C32" s="42"/>
      <c r="D32" s="42"/>
      <c r="E32" s="42"/>
    </row>
    <row r="33" spans="2:5" x14ac:dyDescent="0.25">
      <c r="B33" s="53" t="s">
        <v>62</v>
      </c>
      <c r="C33" s="42"/>
      <c r="D33" s="42"/>
      <c r="E33" s="42"/>
    </row>
    <row r="34" spans="2:5" x14ac:dyDescent="0.25">
      <c r="B34" t="s">
        <v>63</v>
      </c>
      <c r="C34" s="42"/>
      <c r="D34" s="42"/>
      <c r="E34" s="42"/>
    </row>
    <row r="35" spans="2:5" x14ac:dyDescent="0.25">
      <c r="C35" s="42"/>
      <c r="D35" s="42"/>
      <c r="E35" s="42"/>
    </row>
    <row r="36" spans="2:5" x14ac:dyDescent="0.25">
      <c r="B36" s="53" t="s">
        <v>64</v>
      </c>
      <c r="C36" s="42"/>
      <c r="D36" s="42"/>
      <c r="E36" s="42"/>
    </row>
    <row r="37" spans="2:5" x14ac:dyDescent="0.25">
      <c r="B37" t="s">
        <v>65</v>
      </c>
      <c r="C37" s="42"/>
      <c r="D37" s="42"/>
      <c r="E37" s="42"/>
    </row>
    <row r="38" spans="2:5" x14ac:dyDescent="0.25">
      <c r="C38" s="42"/>
      <c r="D38" s="42"/>
      <c r="E38" s="4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Ativo</vt:lpstr>
      <vt:lpstr>Passivo</vt:lpstr>
      <vt:lpstr>DRE</vt:lpstr>
    </vt:vector>
  </TitlesOfParts>
  <Company>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Cardoso</dc:creator>
  <cp:lastModifiedBy>josue.medeiros</cp:lastModifiedBy>
  <cp:lastPrinted>2019-05-20T13:42:12Z</cp:lastPrinted>
  <dcterms:created xsi:type="dcterms:W3CDTF">2015-02-19T12:16:22Z</dcterms:created>
  <dcterms:modified xsi:type="dcterms:W3CDTF">2019-05-20T14:01:40Z</dcterms:modified>
</cp:coreProperties>
</file>